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890" windowHeight="8430" activeTab="1"/>
  </bookViews>
  <sheets>
    <sheet name="Cd 3 factors" sheetId="1" r:id="rId1"/>
    <sheet name="WORK" sheetId="2" r:id="rId2"/>
  </sheets>
  <definedNames/>
  <calcPr fullCalcOnLoad="1"/>
</workbook>
</file>

<file path=xl/sharedStrings.xml><?xml version="1.0" encoding="utf-8"?>
<sst xmlns="http://schemas.openxmlformats.org/spreadsheetml/2006/main" count="75" uniqueCount="37">
  <si>
    <t>Експ №</t>
  </si>
  <si>
    <t>Амплитуда %</t>
  </si>
  <si>
    <t>Време min</t>
  </si>
  <si>
    <t>% HCl</t>
  </si>
  <si>
    <t>0,3</t>
  </si>
  <si>
    <t>1,3</t>
  </si>
  <si>
    <t>0,0</t>
  </si>
  <si>
    <t>4,6</t>
  </si>
  <si>
    <t>1,0</t>
  </si>
  <si>
    <t>2,1</t>
  </si>
  <si>
    <t>1,9</t>
  </si>
  <si>
    <t>1,7</t>
  </si>
  <si>
    <t>RSD %</t>
  </si>
  <si>
    <r>
      <t>X</t>
    </r>
    <r>
      <rPr>
        <b/>
        <vertAlign val="subscript"/>
        <sz val="12"/>
        <rFont val="Arial"/>
        <family val="2"/>
      </rPr>
      <t>1</t>
    </r>
  </si>
  <si>
    <r>
      <t>X</t>
    </r>
    <r>
      <rPr>
        <b/>
        <vertAlign val="subscript"/>
        <sz val="12"/>
        <rFont val="Arial"/>
        <family val="2"/>
      </rPr>
      <t>2</t>
    </r>
  </si>
  <si>
    <r>
      <t>X</t>
    </r>
    <r>
      <rPr>
        <b/>
        <vertAlign val="subscript"/>
        <sz val="12"/>
        <rFont val="Arial"/>
        <family val="2"/>
      </rPr>
      <t>3</t>
    </r>
  </si>
  <si>
    <t>Y, Добив %</t>
  </si>
  <si>
    <r>
      <t>Y*X</t>
    </r>
    <r>
      <rPr>
        <b/>
        <vertAlign val="subscript"/>
        <sz val="12"/>
        <rFont val="Arial"/>
        <family val="2"/>
      </rPr>
      <t>1</t>
    </r>
  </si>
  <si>
    <r>
      <t>Y*X</t>
    </r>
    <r>
      <rPr>
        <b/>
        <vertAlign val="subscript"/>
        <sz val="12"/>
        <rFont val="Arial"/>
        <family val="2"/>
      </rPr>
      <t>2</t>
    </r>
  </si>
  <si>
    <r>
      <t>Y*X</t>
    </r>
    <r>
      <rPr>
        <b/>
        <vertAlign val="subscript"/>
        <sz val="12"/>
        <rFont val="Arial"/>
        <family val="2"/>
      </rPr>
      <t>3</t>
    </r>
  </si>
  <si>
    <r>
      <t>Y*X</t>
    </r>
    <r>
      <rPr>
        <b/>
        <vertAlign val="subscript"/>
        <sz val="12"/>
        <rFont val="Arial"/>
        <family val="2"/>
      </rPr>
      <t>1*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2</t>
    </r>
  </si>
  <si>
    <r>
      <t>Y*X</t>
    </r>
    <r>
      <rPr>
        <b/>
        <vertAlign val="subscript"/>
        <sz val="12"/>
        <rFont val="Arial"/>
        <family val="2"/>
      </rPr>
      <t>1*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3</t>
    </r>
  </si>
  <si>
    <r>
      <t>Y*X</t>
    </r>
    <r>
      <rPr>
        <b/>
        <vertAlign val="subscript"/>
        <sz val="12"/>
        <rFont val="Arial"/>
        <family val="2"/>
      </rPr>
      <t>2*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3</t>
    </r>
  </si>
  <si>
    <r>
      <t>Y*X1</t>
    </r>
    <r>
      <rPr>
        <b/>
        <vertAlign val="subscript"/>
        <sz val="12"/>
        <rFont val="Arial"/>
        <family val="2"/>
      </rPr>
      <t>*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2*</t>
    </r>
    <r>
      <rPr>
        <b/>
        <sz val="12"/>
        <rFont val="Arial"/>
        <family val="2"/>
      </rPr>
      <t>X</t>
    </r>
    <r>
      <rPr>
        <b/>
        <vertAlign val="subscript"/>
        <sz val="12"/>
        <rFont val="Arial"/>
        <family val="2"/>
      </rPr>
      <t>3</t>
    </r>
  </si>
  <si>
    <t>Ycalc</t>
  </si>
  <si>
    <r>
      <t>D</t>
    </r>
    <r>
      <rPr>
        <b/>
        <sz val="12"/>
        <color indexed="10"/>
        <rFont val="Arial"/>
        <family val="0"/>
      </rPr>
      <t>Y</t>
    </r>
  </si>
  <si>
    <t>Тест 1</t>
  </si>
  <si>
    <t>Тест 2</t>
  </si>
  <si>
    <t>Тест 3</t>
  </si>
  <si>
    <r>
      <t>b</t>
    </r>
    <r>
      <rPr>
        <b/>
        <vertAlign val="subscript"/>
        <sz val="12"/>
        <color indexed="10"/>
        <rFont val="Arial"/>
        <family val="2"/>
      </rPr>
      <t>0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</si>
  <si>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</si>
  <si>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</si>
  <si>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3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</si>
  <si>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1,2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</si>
  <si>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1,3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</si>
  <si>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2,3</t>
    </r>
    <r>
      <rPr>
        <b/>
        <sz val="12"/>
        <color indexed="10"/>
        <rFont val="Arial"/>
        <family val="2"/>
      </rPr>
      <t xml:space="preserve"> = </t>
    </r>
  </si>
  <si>
    <r>
      <t>b</t>
    </r>
    <r>
      <rPr>
        <b/>
        <vertAlign val="subscript"/>
        <sz val="12"/>
        <color indexed="10"/>
        <rFont val="Arial"/>
        <family val="2"/>
      </rPr>
      <t>1,2,3</t>
    </r>
    <r>
      <rPr>
        <b/>
        <sz val="12"/>
        <color indexed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</si>
</sst>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3"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2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12"/>
      <color indexed="12"/>
      <name val="Arial"/>
      <family val="0"/>
    </font>
    <font>
      <sz val="12"/>
      <color indexed="12"/>
      <name val="Times New Roman"/>
      <family val="1"/>
    </font>
    <font>
      <b/>
      <vertAlign val="subscript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168" fontId="8" fillId="0" borderId="9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168" fontId="8" fillId="0" borderId="8" xfId="0" applyNumberFormat="1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2" fontId="9" fillId="0" borderId="22" xfId="0" applyNumberFormat="1" applyFont="1" applyBorder="1" applyAlignment="1">
      <alignment horizontal="center" vertical="top" wrapText="1"/>
    </xf>
    <xf numFmtId="168" fontId="9" fillId="0" borderId="13" xfId="0" applyNumberFormat="1" applyFont="1" applyBorder="1" applyAlignment="1">
      <alignment horizontal="center" vertical="top" wrapText="1"/>
    </xf>
    <xf numFmtId="168" fontId="9" fillId="0" borderId="18" xfId="0" applyNumberFormat="1" applyFont="1" applyBorder="1" applyAlignment="1">
      <alignment horizontal="center" vertical="top" wrapText="1"/>
    </xf>
    <xf numFmtId="168" fontId="9" fillId="0" borderId="2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workbookViewId="0" topLeftCell="A1">
      <selection activeCell="B13" sqref="B13:B20"/>
    </sheetView>
  </sheetViews>
  <sheetFormatPr defaultColWidth="8.88671875" defaultRowHeight="15"/>
  <cols>
    <col min="1" max="1" width="7.99609375" style="0" customWidth="1"/>
    <col min="2" max="2" width="11.88671875" style="0" customWidth="1"/>
    <col min="3" max="3" width="9.4453125" style="0" customWidth="1"/>
    <col min="4" max="4" width="7.77734375" style="0" customWidth="1"/>
    <col min="5" max="5" width="6.10546875" style="0" customWidth="1"/>
    <col min="6" max="7" width="5.10546875" style="0" customWidth="1"/>
    <col min="8" max="8" width="9.99609375" style="0" customWidth="1"/>
    <col min="10" max="10" width="6.77734375" style="0" customWidth="1"/>
    <col min="11" max="11" width="5.5546875" style="0" customWidth="1"/>
    <col min="12" max="12" width="5.21484375" style="0" customWidth="1"/>
    <col min="13" max="13" width="7.77734375" style="0" customWidth="1"/>
  </cols>
  <sheetData>
    <row r="1" spans="1:18" ht="20.25" thickBot="1" thickTop="1">
      <c r="A1" s="4" t="s">
        <v>0</v>
      </c>
      <c r="B1" s="1" t="s">
        <v>1</v>
      </c>
      <c r="C1" s="2" t="s">
        <v>2</v>
      </c>
      <c r="D1" s="5" t="s">
        <v>3</v>
      </c>
      <c r="E1" s="6" t="s">
        <v>13</v>
      </c>
      <c r="F1" s="6" t="s">
        <v>14</v>
      </c>
      <c r="G1" s="7" t="s">
        <v>15</v>
      </c>
      <c r="H1" s="6" t="s">
        <v>16</v>
      </c>
      <c r="I1" s="7" t="s">
        <v>12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7" t="s">
        <v>23</v>
      </c>
      <c r="Q1" s="9" t="s">
        <v>24</v>
      </c>
      <c r="R1" s="16" t="s">
        <v>25</v>
      </c>
    </row>
    <row r="2" spans="1:18" ht="15.75">
      <c r="A2" s="33">
        <v>1</v>
      </c>
      <c r="B2" s="34">
        <v>30</v>
      </c>
      <c r="C2" s="35">
        <v>30</v>
      </c>
      <c r="D2" s="36">
        <v>50</v>
      </c>
      <c r="E2" s="37">
        <v>-1</v>
      </c>
      <c r="F2" s="37">
        <v>-1</v>
      </c>
      <c r="G2" s="38">
        <v>-1</v>
      </c>
      <c r="H2" s="37">
        <v>90</v>
      </c>
      <c r="I2" s="38" t="s">
        <v>4</v>
      </c>
      <c r="J2" s="39">
        <f>E2*$H2</f>
        <v>-90</v>
      </c>
      <c r="K2" s="37">
        <f>F2*$H2</f>
        <v>-90</v>
      </c>
      <c r="L2" s="37">
        <f>G2*$H2</f>
        <v>-90</v>
      </c>
      <c r="M2" s="37">
        <f>E2*F2*$H2</f>
        <v>90</v>
      </c>
      <c r="N2" s="37">
        <f>E2*G2*$H2</f>
        <v>90</v>
      </c>
      <c r="O2" s="37">
        <f>F2*G2*$H2</f>
        <v>90</v>
      </c>
      <c r="P2" s="38">
        <f>E2*F2*G2*$H2</f>
        <v>-90</v>
      </c>
      <c r="Q2" s="10">
        <f>$C$13+$C$14*E2+$C$15*F2+$C$16*G2+$C$17*E2*F2+$C$18*E2*G2+$C$19*F2*G2+$C$20*E2*F2*G2</f>
        <v>90</v>
      </c>
      <c r="R2" s="10">
        <f>Q2-H2</f>
        <v>0</v>
      </c>
    </row>
    <row r="3" spans="1:18" ht="15.75">
      <c r="A3" s="40">
        <v>2</v>
      </c>
      <c r="B3" s="41">
        <v>60</v>
      </c>
      <c r="C3" s="42">
        <v>30</v>
      </c>
      <c r="D3" s="43">
        <v>50</v>
      </c>
      <c r="E3" s="42">
        <v>1</v>
      </c>
      <c r="F3" s="42">
        <v>-1</v>
      </c>
      <c r="G3" s="44">
        <v>-1</v>
      </c>
      <c r="H3" s="42">
        <v>97</v>
      </c>
      <c r="I3" s="44" t="s">
        <v>5</v>
      </c>
      <c r="J3" s="45">
        <f aca="true" t="shared" si="0" ref="J3:L9">E3*$H3</f>
        <v>97</v>
      </c>
      <c r="K3" s="42">
        <f t="shared" si="0"/>
        <v>-97</v>
      </c>
      <c r="L3" s="42">
        <f t="shared" si="0"/>
        <v>-97</v>
      </c>
      <c r="M3" s="42">
        <f aca="true" t="shared" si="1" ref="M3:M9">E3*F3*$H3</f>
        <v>-97</v>
      </c>
      <c r="N3" s="42">
        <f aca="true" t="shared" si="2" ref="N3:N9">E3*G3*$H3</f>
        <v>-97</v>
      </c>
      <c r="O3" s="42">
        <f aca="true" t="shared" si="3" ref="O3:O9">F3*G3*$H3</f>
        <v>97</v>
      </c>
      <c r="P3" s="44">
        <f aca="true" t="shared" si="4" ref="P3:P9">E3*F3*G3*$H3</f>
        <v>97</v>
      </c>
      <c r="Q3" s="10">
        <f aca="true" t="shared" si="5" ref="Q3:Q9">$C$13+$C$14*E3+$C$15*F3+$C$16*G3+$C$17*E3*F3+$C$18*E3*G3+$C$19*F3*G3+$C$20*E3*F3*G3</f>
        <v>97</v>
      </c>
      <c r="R3" s="10">
        <f aca="true" t="shared" si="6" ref="R3:R9">Q3-H3</f>
        <v>0</v>
      </c>
    </row>
    <row r="4" spans="1:18" ht="15.75">
      <c r="A4" s="40">
        <v>3</v>
      </c>
      <c r="B4" s="41">
        <v>30</v>
      </c>
      <c r="C4" s="42">
        <v>50</v>
      </c>
      <c r="D4" s="43">
        <v>50</v>
      </c>
      <c r="E4" s="46">
        <v>-1</v>
      </c>
      <c r="F4" s="46">
        <v>1</v>
      </c>
      <c r="G4" s="47">
        <v>-1</v>
      </c>
      <c r="H4" s="46">
        <v>97</v>
      </c>
      <c r="I4" s="47" t="s">
        <v>7</v>
      </c>
      <c r="J4" s="48">
        <f t="shared" si="0"/>
        <v>-97</v>
      </c>
      <c r="K4" s="46">
        <f t="shared" si="0"/>
        <v>97</v>
      </c>
      <c r="L4" s="46">
        <f t="shared" si="0"/>
        <v>-97</v>
      </c>
      <c r="M4" s="46">
        <f t="shared" si="1"/>
        <v>-97</v>
      </c>
      <c r="N4" s="46">
        <f t="shared" si="2"/>
        <v>97</v>
      </c>
      <c r="O4" s="46">
        <f t="shared" si="3"/>
        <v>-97</v>
      </c>
      <c r="P4" s="47">
        <f t="shared" si="4"/>
        <v>97</v>
      </c>
      <c r="Q4" s="10">
        <f t="shared" si="5"/>
        <v>97</v>
      </c>
      <c r="R4" s="10">
        <f t="shared" si="6"/>
        <v>0</v>
      </c>
    </row>
    <row r="5" spans="1:18" ht="15.75">
      <c r="A5" s="40">
        <v>4</v>
      </c>
      <c r="B5" s="41">
        <v>60</v>
      </c>
      <c r="C5" s="42">
        <v>50</v>
      </c>
      <c r="D5" s="43">
        <v>50</v>
      </c>
      <c r="E5" s="42">
        <v>1</v>
      </c>
      <c r="F5" s="42">
        <v>1</v>
      </c>
      <c r="G5" s="44">
        <v>-1</v>
      </c>
      <c r="H5" s="42">
        <v>97</v>
      </c>
      <c r="I5" s="44" t="s">
        <v>9</v>
      </c>
      <c r="J5" s="45">
        <f t="shared" si="0"/>
        <v>97</v>
      </c>
      <c r="K5" s="42">
        <f t="shared" si="0"/>
        <v>97</v>
      </c>
      <c r="L5" s="42">
        <f t="shared" si="0"/>
        <v>-97</v>
      </c>
      <c r="M5" s="42">
        <f t="shared" si="1"/>
        <v>97</v>
      </c>
      <c r="N5" s="42">
        <f t="shared" si="2"/>
        <v>-97</v>
      </c>
      <c r="O5" s="42">
        <f t="shared" si="3"/>
        <v>-97</v>
      </c>
      <c r="P5" s="44">
        <f t="shared" si="4"/>
        <v>-97</v>
      </c>
      <c r="Q5" s="10">
        <f t="shared" si="5"/>
        <v>97</v>
      </c>
      <c r="R5" s="10">
        <f t="shared" si="6"/>
        <v>0</v>
      </c>
    </row>
    <row r="6" spans="1:18" ht="15.75">
      <c r="A6" s="40">
        <v>5</v>
      </c>
      <c r="B6" s="41">
        <v>30</v>
      </c>
      <c r="C6" s="42">
        <v>30</v>
      </c>
      <c r="D6" s="43">
        <v>100</v>
      </c>
      <c r="E6" s="46">
        <v>-1</v>
      </c>
      <c r="F6" s="46">
        <v>-1</v>
      </c>
      <c r="G6" s="47">
        <v>1</v>
      </c>
      <c r="H6" s="46">
        <v>99</v>
      </c>
      <c r="I6" s="47" t="s">
        <v>6</v>
      </c>
      <c r="J6" s="48">
        <f t="shared" si="0"/>
        <v>-99</v>
      </c>
      <c r="K6" s="46">
        <f t="shared" si="0"/>
        <v>-99</v>
      </c>
      <c r="L6" s="46">
        <f t="shared" si="0"/>
        <v>99</v>
      </c>
      <c r="M6" s="46">
        <f t="shared" si="1"/>
        <v>99</v>
      </c>
      <c r="N6" s="46">
        <f t="shared" si="2"/>
        <v>-99</v>
      </c>
      <c r="O6" s="46">
        <f t="shared" si="3"/>
        <v>-99</v>
      </c>
      <c r="P6" s="47">
        <f t="shared" si="4"/>
        <v>99</v>
      </c>
      <c r="Q6" s="10">
        <f t="shared" si="5"/>
        <v>99</v>
      </c>
      <c r="R6" s="10">
        <f t="shared" si="6"/>
        <v>0</v>
      </c>
    </row>
    <row r="7" spans="1:18" ht="15.75">
      <c r="A7" s="40">
        <v>6</v>
      </c>
      <c r="B7" s="41">
        <v>60</v>
      </c>
      <c r="C7" s="42">
        <v>30</v>
      </c>
      <c r="D7" s="43">
        <v>100</v>
      </c>
      <c r="E7" s="42">
        <v>1</v>
      </c>
      <c r="F7" s="42">
        <v>-1</v>
      </c>
      <c r="G7" s="44">
        <v>1</v>
      </c>
      <c r="H7" s="42">
        <v>98</v>
      </c>
      <c r="I7" s="44" t="s">
        <v>8</v>
      </c>
      <c r="J7" s="45">
        <f t="shared" si="0"/>
        <v>98</v>
      </c>
      <c r="K7" s="42">
        <f t="shared" si="0"/>
        <v>-98</v>
      </c>
      <c r="L7" s="42">
        <f t="shared" si="0"/>
        <v>98</v>
      </c>
      <c r="M7" s="42">
        <f t="shared" si="1"/>
        <v>-98</v>
      </c>
      <c r="N7" s="42">
        <f t="shared" si="2"/>
        <v>98</v>
      </c>
      <c r="O7" s="42">
        <f t="shared" si="3"/>
        <v>-98</v>
      </c>
      <c r="P7" s="44">
        <f t="shared" si="4"/>
        <v>-98</v>
      </c>
      <c r="Q7" s="10">
        <f t="shared" si="5"/>
        <v>98</v>
      </c>
      <c r="R7" s="10">
        <f t="shared" si="6"/>
        <v>0</v>
      </c>
    </row>
    <row r="8" spans="1:18" ht="15.75">
      <c r="A8" s="40">
        <v>7</v>
      </c>
      <c r="B8" s="41">
        <v>30</v>
      </c>
      <c r="C8" s="42">
        <v>50</v>
      </c>
      <c r="D8" s="43">
        <v>100</v>
      </c>
      <c r="E8" s="46">
        <v>-1</v>
      </c>
      <c r="F8" s="46">
        <v>1</v>
      </c>
      <c r="G8" s="47">
        <v>1</v>
      </c>
      <c r="H8" s="46">
        <v>91</v>
      </c>
      <c r="I8" s="47" t="s">
        <v>7</v>
      </c>
      <c r="J8" s="48">
        <f t="shared" si="0"/>
        <v>-91</v>
      </c>
      <c r="K8" s="46">
        <f t="shared" si="0"/>
        <v>91</v>
      </c>
      <c r="L8" s="46">
        <f t="shared" si="0"/>
        <v>91</v>
      </c>
      <c r="M8" s="46">
        <f t="shared" si="1"/>
        <v>-91</v>
      </c>
      <c r="N8" s="46">
        <f t="shared" si="2"/>
        <v>-91</v>
      </c>
      <c r="O8" s="46">
        <f t="shared" si="3"/>
        <v>91</v>
      </c>
      <c r="P8" s="47">
        <f t="shared" si="4"/>
        <v>-91</v>
      </c>
      <c r="Q8" s="10">
        <f t="shared" si="5"/>
        <v>91</v>
      </c>
      <c r="R8" s="10">
        <f t="shared" si="6"/>
        <v>0</v>
      </c>
    </row>
    <row r="9" spans="1:18" ht="16.5" thickBot="1">
      <c r="A9" s="49">
        <v>8</v>
      </c>
      <c r="B9" s="50">
        <v>60</v>
      </c>
      <c r="C9" s="51">
        <v>50</v>
      </c>
      <c r="D9" s="52">
        <v>100</v>
      </c>
      <c r="E9" s="51">
        <v>1</v>
      </c>
      <c r="F9" s="51">
        <v>1</v>
      </c>
      <c r="G9" s="53">
        <v>1</v>
      </c>
      <c r="H9" s="51">
        <v>98</v>
      </c>
      <c r="I9" s="53" t="s">
        <v>11</v>
      </c>
      <c r="J9" s="54">
        <f t="shared" si="0"/>
        <v>98</v>
      </c>
      <c r="K9" s="51">
        <f t="shared" si="0"/>
        <v>98</v>
      </c>
      <c r="L9" s="51">
        <f t="shared" si="0"/>
        <v>98</v>
      </c>
      <c r="M9" s="51">
        <f t="shared" si="1"/>
        <v>98</v>
      </c>
      <c r="N9" s="51">
        <f t="shared" si="2"/>
        <v>98</v>
      </c>
      <c r="O9" s="51">
        <f t="shared" si="3"/>
        <v>98</v>
      </c>
      <c r="P9" s="53">
        <f t="shared" si="4"/>
        <v>98</v>
      </c>
      <c r="Q9" s="11">
        <f t="shared" si="5"/>
        <v>98</v>
      </c>
      <c r="R9" s="11">
        <f t="shared" si="6"/>
        <v>0</v>
      </c>
    </row>
    <row r="10" spans="1:18" ht="16.5" thickTop="1">
      <c r="A10" s="8" t="s">
        <v>26</v>
      </c>
      <c r="B10" s="17">
        <v>30</v>
      </c>
      <c r="C10" s="18">
        <v>30</v>
      </c>
      <c r="D10" s="19">
        <v>50</v>
      </c>
      <c r="E10" s="8">
        <f>(B10-45)/(60-45)</f>
        <v>-1</v>
      </c>
      <c r="F10" s="8">
        <f>(C10-40)/(50-40)</f>
        <v>-1</v>
      </c>
      <c r="G10" s="19">
        <f>(D10-75)/(100-75)</f>
        <v>-1</v>
      </c>
      <c r="H10" s="8"/>
      <c r="I10" s="62">
        <v>0.3</v>
      </c>
      <c r="J10" s="21"/>
      <c r="K10" s="22"/>
      <c r="L10" s="22"/>
      <c r="M10" s="22"/>
      <c r="N10" s="22"/>
      <c r="O10" s="22"/>
      <c r="P10" s="20"/>
      <c r="Q10" s="12">
        <f>$C$13+$C$14*E10+$C$15*F10+$C$16*G10+$C$17*E10*F10+$C$18*E10*G10+$C$19*F10*G10+$C$20*E10*F10*G10</f>
        <v>90</v>
      </c>
      <c r="R10" s="12"/>
    </row>
    <row r="11" spans="1:18" ht="15.75">
      <c r="A11" s="8" t="s">
        <v>27</v>
      </c>
      <c r="B11" s="23">
        <v>35</v>
      </c>
      <c r="C11" s="24">
        <v>44</v>
      </c>
      <c r="D11" s="25">
        <v>65</v>
      </c>
      <c r="E11" s="8">
        <f>(B11-45)/(60-45)</f>
        <v>-0.6666666666666666</v>
      </c>
      <c r="F11" s="8">
        <f>(C11-40)/(50-40)</f>
        <v>0.4</v>
      </c>
      <c r="G11" s="25">
        <f>(D11-75)/(100-75)</f>
        <v>-0.4</v>
      </c>
      <c r="H11" s="8"/>
      <c r="I11" s="63" t="s">
        <v>10</v>
      </c>
      <c r="J11" s="27"/>
      <c r="K11" s="24"/>
      <c r="L11" s="24"/>
      <c r="M11" s="24"/>
      <c r="N11" s="24"/>
      <c r="O11" s="24"/>
      <c r="P11" s="26"/>
      <c r="Q11" s="13">
        <f>$C$13+$C$14*E11+$C$15*F11+$C$16*G11+$C$17*E11*F11+$C$18*E11*G11+$C$19*F11*G11+$C$20*E11*F11*G11</f>
        <v>94.92500000000001</v>
      </c>
      <c r="R11" s="13"/>
    </row>
    <row r="12" spans="1:18" ht="16.5" thickBot="1">
      <c r="A12" s="14" t="s">
        <v>28</v>
      </c>
      <c r="B12" s="28">
        <v>55</v>
      </c>
      <c r="C12" s="29">
        <v>37</v>
      </c>
      <c r="D12" s="30">
        <v>90</v>
      </c>
      <c r="E12" s="14">
        <f>(B12-45)/(60-45)</f>
        <v>0.6666666666666666</v>
      </c>
      <c r="F12" s="14">
        <f>(C12-40)/(50-40)</f>
        <v>-0.3</v>
      </c>
      <c r="G12" s="30">
        <f>(D12-75)/(100-75)</f>
        <v>0.6</v>
      </c>
      <c r="H12" s="14"/>
      <c r="I12" s="64">
        <v>1.1</v>
      </c>
      <c r="J12" s="32"/>
      <c r="K12" s="29"/>
      <c r="L12" s="29"/>
      <c r="M12" s="29"/>
      <c r="N12" s="29"/>
      <c r="O12" s="29"/>
      <c r="P12" s="31"/>
      <c r="Q12" s="15">
        <f>$C$13+$C$14*E12+$C$15*F12+$C$16*G12+$C$17*E12*F12+$C$18*E12*G12+$C$19*F12*G12+$C$20*E12*F12*G12</f>
        <v>97.40833333333333</v>
      </c>
      <c r="R12" s="15"/>
    </row>
    <row r="13" spans="2:3" ht="19.5" thickTop="1">
      <c r="B13" s="55" t="s">
        <v>29</v>
      </c>
      <c r="C13" s="56">
        <f>AVERAGE(H2:H9)</f>
        <v>95.875</v>
      </c>
    </row>
    <row r="14" spans="2:3" ht="18.75">
      <c r="B14" s="55" t="s">
        <v>30</v>
      </c>
      <c r="C14" s="56">
        <f>AVERAGE(J2:J9)</f>
        <v>1.625</v>
      </c>
    </row>
    <row r="15" spans="2:3" ht="18.75">
      <c r="B15" s="55" t="s">
        <v>31</v>
      </c>
      <c r="C15" s="56">
        <f>AVERAGE(K2:K9)</f>
        <v>-0.125</v>
      </c>
    </row>
    <row r="16" spans="2:3" ht="18.75">
      <c r="B16" s="55" t="s">
        <v>32</v>
      </c>
      <c r="C16" s="56">
        <f>AVERAGE(L2:L9)</f>
        <v>0.625</v>
      </c>
    </row>
    <row r="17" spans="2:3" ht="18.75">
      <c r="B17" s="55" t="s">
        <v>33</v>
      </c>
      <c r="C17" s="56">
        <f>AVERAGE(M2:M9)</f>
        <v>0.125</v>
      </c>
    </row>
    <row r="18" spans="2:3" ht="18.75">
      <c r="B18" s="55" t="s">
        <v>34</v>
      </c>
      <c r="C18" s="56">
        <f>AVERAGE(N2:N9)</f>
        <v>-0.125</v>
      </c>
    </row>
    <row r="19" spans="2:3" ht="18.75">
      <c r="B19" s="55" t="s">
        <v>35</v>
      </c>
      <c r="C19" s="56">
        <f>AVERAGE(O2:O9)</f>
        <v>-1.875</v>
      </c>
    </row>
    <row r="20" spans="2:3" ht="18.75">
      <c r="B20" s="55" t="s">
        <v>36</v>
      </c>
      <c r="C20" s="56">
        <f>AVERAGE(P2:P9)</f>
        <v>1.875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B10" sqref="B10:D12"/>
    </sheetView>
  </sheetViews>
  <sheetFormatPr defaultColWidth="8.88671875" defaultRowHeight="15"/>
  <cols>
    <col min="1" max="1" width="6.6640625" style="3" customWidth="1"/>
    <col min="2" max="2" width="10.5546875" style="3" customWidth="1"/>
    <col min="3" max="3" width="8.88671875" style="3" customWidth="1"/>
    <col min="4" max="4" width="6.88671875" style="3" customWidth="1"/>
    <col min="5" max="5" width="6.77734375" style="3" customWidth="1"/>
    <col min="6" max="6" width="5.4453125" style="3" customWidth="1"/>
    <col min="7" max="7" width="6.88671875" style="3" customWidth="1"/>
    <col min="8" max="8" width="10.21484375" style="3" customWidth="1"/>
    <col min="9" max="9" width="6.5546875" style="3" customWidth="1"/>
    <col min="10" max="10" width="6.77734375" style="3" customWidth="1"/>
    <col min="11" max="11" width="6.3359375" style="3" customWidth="1"/>
    <col min="12" max="12" width="5.88671875" style="3" customWidth="1"/>
    <col min="13" max="13" width="6.10546875" style="3" customWidth="1"/>
    <col min="14" max="14" width="5.99609375" style="3" customWidth="1"/>
    <col min="15" max="16" width="8.88671875" style="3" customWidth="1"/>
    <col min="17" max="17" width="7.21484375" style="3" customWidth="1"/>
    <col min="18" max="18" width="5.4453125" style="3" customWidth="1"/>
    <col min="19" max="133" width="8.88671875" style="3" customWidth="1"/>
  </cols>
  <sheetData>
    <row r="1" spans="1:18" ht="20.25" thickBot="1" thickTop="1">
      <c r="A1" s="4" t="s">
        <v>0</v>
      </c>
      <c r="B1" s="1" t="s">
        <v>1</v>
      </c>
      <c r="C1" s="2" t="s">
        <v>2</v>
      </c>
      <c r="D1" s="5" t="s">
        <v>3</v>
      </c>
      <c r="E1" s="6" t="s">
        <v>13</v>
      </c>
      <c r="F1" s="6" t="s">
        <v>14</v>
      </c>
      <c r="G1" s="7" t="s">
        <v>15</v>
      </c>
      <c r="H1" s="6" t="s">
        <v>16</v>
      </c>
      <c r="I1" s="7" t="s">
        <v>12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7" t="s">
        <v>23</v>
      </c>
      <c r="Q1" s="9" t="s">
        <v>24</v>
      </c>
      <c r="R1" s="16" t="s">
        <v>25</v>
      </c>
    </row>
    <row r="2" spans="1:18" ht="15.75">
      <c r="A2" s="33">
        <v>1</v>
      </c>
      <c r="B2" s="34">
        <v>30</v>
      </c>
      <c r="C2" s="35">
        <v>30</v>
      </c>
      <c r="D2" s="36">
        <v>50</v>
      </c>
      <c r="E2" s="37"/>
      <c r="F2" s="37"/>
      <c r="G2" s="38"/>
      <c r="H2" s="37">
        <v>90</v>
      </c>
      <c r="I2" s="38" t="s">
        <v>4</v>
      </c>
      <c r="J2" s="39"/>
      <c r="K2" s="37"/>
      <c r="L2" s="37"/>
      <c r="M2" s="37"/>
      <c r="N2" s="37"/>
      <c r="O2" s="37"/>
      <c r="P2" s="38"/>
      <c r="Q2" s="10"/>
      <c r="R2" s="10"/>
    </row>
    <row r="3" spans="1:18" ht="15.75">
      <c r="A3" s="40">
        <v>2</v>
      </c>
      <c r="B3" s="41">
        <v>60</v>
      </c>
      <c r="C3" s="42">
        <v>30</v>
      </c>
      <c r="D3" s="43">
        <v>50</v>
      </c>
      <c r="E3" s="42"/>
      <c r="F3" s="42"/>
      <c r="G3" s="44"/>
      <c r="H3" s="42">
        <v>97</v>
      </c>
      <c r="I3" s="44" t="s">
        <v>5</v>
      </c>
      <c r="J3" s="45"/>
      <c r="K3" s="42"/>
      <c r="L3" s="42"/>
      <c r="M3" s="42"/>
      <c r="N3" s="42"/>
      <c r="O3" s="42"/>
      <c r="P3" s="44"/>
      <c r="Q3" s="10"/>
      <c r="R3" s="10"/>
    </row>
    <row r="4" spans="1:18" ht="15.75">
      <c r="A4" s="40">
        <v>3</v>
      </c>
      <c r="B4" s="41">
        <v>30</v>
      </c>
      <c r="C4" s="42">
        <v>50</v>
      </c>
      <c r="D4" s="43">
        <v>50</v>
      </c>
      <c r="E4" s="46"/>
      <c r="F4" s="46"/>
      <c r="G4" s="47"/>
      <c r="H4" s="46">
        <v>97</v>
      </c>
      <c r="I4" s="47" t="s">
        <v>7</v>
      </c>
      <c r="J4" s="48"/>
      <c r="K4" s="46"/>
      <c r="L4" s="46"/>
      <c r="M4" s="46"/>
      <c r="N4" s="46"/>
      <c r="O4" s="46"/>
      <c r="P4" s="47"/>
      <c r="Q4" s="10"/>
      <c r="R4" s="10"/>
    </row>
    <row r="5" spans="1:18" ht="15.75">
      <c r="A5" s="40">
        <v>4</v>
      </c>
      <c r="B5" s="41">
        <v>60</v>
      </c>
      <c r="C5" s="42">
        <v>50</v>
      </c>
      <c r="D5" s="43">
        <v>50</v>
      </c>
      <c r="E5" s="42"/>
      <c r="F5" s="42"/>
      <c r="G5" s="44"/>
      <c r="H5" s="42">
        <v>97</v>
      </c>
      <c r="I5" s="44" t="s">
        <v>9</v>
      </c>
      <c r="J5" s="45"/>
      <c r="K5" s="42"/>
      <c r="L5" s="42"/>
      <c r="M5" s="42"/>
      <c r="N5" s="42"/>
      <c r="O5" s="42"/>
      <c r="P5" s="44"/>
      <c r="Q5" s="10"/>
      <c r="R5" s="10"/>
    </row>
    <row r="6" spans="1:18" ht="15.75">
      <c r="A6" s="40">
        <v>5</v>
      </c>
      <c r="B6" s="41">
        <v>30</v>
      </c>
      <c r="C6" s="42">
        <v>30</v>
      </c>
      <c r="D6" s="43">
        <v>100</v>
      </c>
      <c r="E6" s="46"/>
      <c r="F6" s="46"/>
      <c r="G6" s="47"/>
      <c r="H6" s="46">
        <v>99</v>
      </c>
      <c r="I6" s="47" t="s">
        <v>6</v>
      </c>
      <c r="J6" s="48"/>
      <c r="K6" s="46"/>
      <c r="L6" s="46"/>
      <c r="M6" s="46"/>
      <c r="N6" s="46"/>
      <c r="O6" s="46"/>
      <c r="P6" s="47"/>
      <c r="Q6" s="10"/>
      <c r="R6" s="10"/>
    </row>
    <row r="7" spans="1:18" ht="15.75">
      <c r="A7" s="40">
        <v>6</v>
      </c>
      <c r="B7" s="41">
        <v>60</v>
      </c>
      <c r="C7" s="42">
        <v>30</v>
      </c>
      <c r="D7" s="43">
        <v>100</v>
      </c>
      <c r="E7" s="42"/>
      <c r="F7" s="42"/>
      <c r="G7" s="44"/>
      <c r="H7" s="42">
        <v>98</v>
      </c>
      <c r="I7" s="44" t="s">
        <v>8</v>
      </c>
      <c r="J7" s="45"/>
      <c r="K7" s="42"/>
      <c r="L7" s="42"/>
      <c r="M7" s="42"/>
      <c r="N7" s="42"/>
      <c r="O7" s="42"/>
      <c r="P7" s="44"/>
      <c r="Q7" s="10"/>
      <c r="R7" s="10"/>
    </row>
    <row r="8" spans="1:18" ht="15.75">
      <c r="A8" s="40">
        <v>7</v>
      </c>
      <c r="B8" s="41">
        <v>30</v>
      </c>
      <c r="C8" s="42">
        <v>50</v>
      </c>
      <c r="D8" s="43">
        <v>100</v>
      </c>
      <c r="E8" s="46"/>
      <c r="F8" s="46"/>
      <c r="G8" s="47"/>
      <c r="H8" s="46">
        <v>91</v>
      </c>
      <c r="I8" s="47" t="s">
        <v>7</v>
      </c>
      <c r="J8" s="48"/>
      <c r="K8" s="46"/>
      <c r="L8" s="46"/>
      <c r="M8" s="46"/>
      <c r="N8" s="46"/>
      <c r="O8" s="46"/>
      <c r="P8" s="47"/>
      <c r="Q8" s="10"/>
      <c r="R8" s="10"/>
    </row>
    <row r="9" spans="1:18" ht="16.5" thickBot="1">
      <c r="A9" s="49">
        <v>8</v>
      </c>
      <c r="B9" s="50">
        <v>60</v>
      </c>
      <c r="C9" s="51">
        <v>50</v>
      </c>
      <c r="D9" s="52">
        <v>100</v>
      </c>
      <c r="E9" s="51"/>
      <c r="F9" s="51"/>
      <c r="G9" s="53"/>
      <c r="H9" s="51">
        <v>98</v>
      </c>
      <c r="I9" s="53" t="s">
        <v>11</v>
      </c>
      <c r="J9" s="54"/>
      <c r="K9" s="51"/>
      <c r="L9" s="51"/>
      <c r="M9" s="51"/>
      <c r="N9" s="51"/>
      <c r="O9" s="51"/>
      <c r="P9" s="53"/>
      <c r="Q9" s="11"/>
      <c r="R9" s="11"/>
    </row>
    <row r="10" spans="1:18" ht="16.5" thickTop="1">
      <c r="A10" s="8" t="s">
        <v>26</v>
      </c>
      <c r="B10" s="17">
        <v>30</v>
      </c>
      <c r="C10" s="18">
        <v>30</v>
      </c>
      <c r="D10" s="19">
        <v>50</v>
      </c>
      <c r="E10" s="57"/>
      <c r="F10" s="57"/>
      <c r="G10" s="58"/>
      <c r="H10" s="8"/>
      <c r="I10" s="20"/>
      <c r="J10" s="21"/>
      <c r="K10" s="22"/>
      <c r="L10" s="22"/>
      <c r="M10" s="22"/>
      <c r="N10" s="22"/>
      <c r="O10" s="22"/>
      <c r="P10" s="20">
        <f>E10*F10*G10*$H10</f>
        <v>0</v>
      </c>
      <c r="Q10" s="12">
        <f>$C$13+$C$14*E10+$C$15*F10+$C$16*G10+$C$17*E10*F10+$C$18*E10*G10+$C$19*F10*G10+$C$20*E10*F10*G10</f>
        <v>0</v>
      </c>
      <c r="R10" s="12"/>
    </row>
    <row r="11" spans="1:18" ht="15.75">
      <c r="A11" s="8" t="s">
        <v>27</v>
      </c>
      <c r="B11" s="23">
        <v>35</v>
      </c>
      <c r="C11" s="24">
        <v>44</v>
      </c>
      <c r="D11" s="25">
        <v>65</v>
      </c>
      <c r="E11" s="57"/>
      <c r="F11" s="57"/>
      <c r="G11" s="59"/>
      <c r="H11" s="8"/>
      <c r="I11" s="26"/>
      <c r="J11" s="27"/>
      <c r="K11" s="24"/>
      <c r="L11" s="24"/>
      <c r="M11" s="24"/>
      <c r="N11" s="24"/>
      <c r="O11" s="24"/>
      <c r="P11" s="26">
        <f>E11*F11*G11*$H11</f>
        <v>0</v>
      </c>
      <c r="Q11" s="13">
        <f>$C$13+$C$14*E11+$C$15*F11+$C$16*G11+$C$17*E11*F11+$C$18*E11*G11+$C$19*F11*G11+$C$20*E11*F11*G11</f>
        <v>0</v>
      </c>
      <c r="R11" s="13"/>
    </row>
    <row r="12" spans="1:18" ht="16.5" thickBot="1">
      <c r="A12" s="14" t="s">
        <v>28</v>
      </c>
      <c r="B12" s="28">
        <v>55</v>
      </c>
      <c r="C12" s="29">
        <v>37</v>
      </c>
      <c r="D12" s="30">
        <v>90</v>
      </c>
      <c r="E12" s="60"/>
      <c r="F12" s="60"/>
      <c r="G12" s="61"/>
      <c r="H12" s="14"/>
      <c r="I12" s="31"/>
      <c r="J12" s="32"/>
      <c r="K12" s="29"/>
      <c r="L12" s="29"/>
      <c r="M12" s="29"/>
      <c r="N12" s="29"/>
      <c r="O12" s="29"/>
      <c r="P12" s="31">
        <f>E12*F12*G12*$H12</f>
        <v>0</v>
      </c>
      <c r="Q12" s="15">
        <f>$C$13+$C$14*E12+$C$15*F12+$C$16*G12+$C$17*E12*F12+$C$18*E12*G12+$C$19*F12*G12+$C$20*E12*F12*G12</f>
        <v>0</v>
      </c>
      <c r="R12" s="15"/>
    </row>
    <row r="13" spans="1:18" ht="19.5" thickTop="1">
      <c r="A13"/>
      <c r="B13" s="55" t="s">
        <v>29</v>
      </c>
      <c r="C13" s="56"/>
      <c r="D13"/>
      <c r="E13" s="55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8.75">
      <c r="A14"/>
      <c r="B14" s="55" t="s">
        <v>30</v>
      </c>
      <c r="C14" s="56"/>
      <c r="D14"/>
      <c r="E14" s="55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>
      <c r="A15"/>
      <c r="B15" s="55" t="s">
        <v>31</v>
      </c>
      <c r="C15" s="56"/>
      <c r="D15"/>
      <c r="E15" s="5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>
      <c r="A16"/>
      <c r="B16" s="55" t="s">
        <v>32</v>
      </c>
      <c r="C16" s="56"/>
      <c r="D16"/>
      <c r="E16" s="55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8.75">
      <c r="A17"/>
      <c r="B17" s="55" t="s">
        <v>33</v>
      </c>
      <c r="C17" s="56"/>
      <c r="D17"/>
      <c r="E17" s="55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75">
      <c r="A18"/>
      <c r="B18" s="55" t="s">
        <v>34</v>
      </c>
      <c r="C18" s="56"/>
      <c r="D18"/>
      <c r="E18" s="55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>
      <c r="A19"/>
      <c r="B19" s="55" t="s">
        <v>35</v>
      </c>
      <c r="C19" s="56"/>
      <c r="D19"/>
      <c r="E19" s="55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>
      <c r="A20"/>
      <c r="B20" s="55" t="s">
        <v>36</v>
      </c>
      <c r="C20" s="56"/>
      <c r="D20"/>
      <c r="E20" s="55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Penchev</dc:creator>
  <cp:keywords/>
  <dc:description/>
  <cp:lastModifiedBy>Plamen Penchev</cp:lastModifiedBy>
  <dcterms:created xsi:type="dcterms:W3CDTF">2006-11-12T09:05:56Z</dcterms:created>
  <dcterms:modified xsi:type="dcterms:W3CDTF">2007-01-29T21:48:11Z</dcterms:modified>
  <cp:category/>
  <cp:version/>
  <cp:contentType/>
  <cp:contentStatus/>
</cp:coreProperties>
</file>